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INH DUONG\Documents\kyhopthu11HĐND\"/>
    </mc:Choice>
  </mc:AlternateContent>
  <bookViews>
    <workbookView xWindow="0" yWindow="0" windowWidth="15345" windowHeight="4575"/>
  </bookViews>
  <sheets>
    <sheet name="Danhmucdukien24" sheetId="6" r:id="rId1"/>
    <sheet name="chuyêntiep" sheetId="7" r:id="rId2"/>
  </sheets>
  <calcPr calcId="162913"/>
</workbook>
</file>

<file path=xl/calcChain.xml><?xml version="1.0" encoding="utf-8"?>
<calcChain xmlns="http://schemas.openxmlformats.org/spreadsheetml/2006/main">
  <c r="F8" i="6" l="1"/>
  <c r="H34" i="7"/>
  <c r="E9" i="7" l="1"/>
  <c r="F9" i="7"/>
  <c r="G9" i="7"/>
  <c r="H9" i="7"/>
  <c r="I9" i="7"/>
  <c r="J9" i="7"/>
  <c r="D9" i="7"/>
  <c r="E30" i="7"/>
  <c r="H30" i="7"/>
  <c r="I30" i="7"/>
  <c r="J30" i="7"/>
  <c r="D30" i="7"/>
  <c r="F39" i="7"/>
  <c r="F30" i="7" s="1"/>
  <c r="G13" i="7"/>
  <c r="G40" i="7"/>
  <c r="F40" i="7"/>
  <c r="G28" i="7"/>
  <c r="G29" i="7"/>
  <c r="G27" i="7"/>
  <c r="D29" i="7"/>
  <c r="G12" i="7"/>
  <c r="G11" i="7"/>
  <c r="F27" i="7"/>
  <c r="G10" i="7"/>
  <c r="G14" i="7"/>
  <c r="G15" i="7"/>
  <c r="G16" i="7"/>
  <c r="G17" i="7"/>
  <c r="G18" i="7"/>
  <c r="G19" i="7"/>
  <c r="G20" i="7"/>
  <c r="G21" i="7"/>
  <c r="G22" i="7"/>
  <c r="G23" i="7"/>
  <c r="F14" i="6" l="1"/>
  <c r="F24" i="6" s="1"/>
  <c r="E14" i="6"/>
  <c r="G39" i="7" l="1"/>
  <c r="G38" i="7"/>
  <c r="G37" i="7"/>
  <c r="G36" i="7"/>
  <c r="G35" i="7"/>
  <c r="G34" i="7"/>
  <c r="E34" i="7"/>
  <c r="G33" i="7"/>
  <c r="G32" i="7"/>
  <c r="G31" i="7"/>
  <c r="G30" i="7" l="1"/>
  <c r="D8" i="7"/>
  <c r="I8" i="7"/>
  <c r="E8" i="7"/>
  <c r="G8" i="7"/>
  <c r="H8" i="7"/>
  <c r="F8" i="7"/>
  <c r="J8" i="7"/>
  <c r="E8" i="6" l="1"/>
  <c r="E24" i="6" s="1"/>
</calcChain>
</file>

<file path=xl/sharedStrings.xml><?xml version="1.0" encoding="utf-8"?>
<sst xmlns="http://schemas.openxmlformats.org/spreadsheetml/2006/main" count="137" uniqueCount="107">
  <si>
    <t>TT Khâm Đức</t>
  </si>
  <si>
    <t>II</t>
  </si>
  <si>
    <t xml:space="preserve">                        </t>
  </si>
  <si>
    <t>Đvt: Triệu đồng</t>
  </si>
  <si>
    <t>STT</t>
  </si>
  <si>
    <t>TÊN DỰ ÁN</t>
  </si>
  <si>
    <t>QUY MÔ DỰ KIẾN</t>
  </si>
  <si>
    <t>Tổng mức đầu tư dự kiến</t>
  </si>
  <si>
    <t>Dự kiến KH vốn bố trí</t>
  </si>
  <si>
    <t>I</t>
  </si>
  <si>
    <t>Nguồn tập trung ngân sách cấp huyện</t>
  </si>
  <si>
    <t xml:space="preserve">Chương trình MTQG phát triển KT-XH vùng đồng bào DTTS&amp;MN </t>
  </si>
  <si>
    <t>Tên dự án, công trình</t>
  </si>
  <si>
    <t>Địa điểm xây dựng</t>
  </si>
  <si>
    <t>Tổng mức đầu tư được duyệt</t>
  </si>
  <si>
    <t>Tổng số</t>
  </si>
  <si>
    <t xml:space="preserve"> Trong đó</t>
  </si>
  <si>
    <t>Trong đó</t>
  </si>
  <si>
    <t>NSTW, Tỉnh</t>
  </si>
  <si>
    <t>NS huyện, khác</t>
  </si>
  <si>
    <t>NSTW, tỉnh</t>
  </si>
  <si>
    <t>NS huyện</t>
  </si>
  <si>
    <t>TỔNG SỐ</t>
  </si>
  <si>
    <t>Khu liên hợp thể thao huyện Phước Sơn (giai đoạn 1)</t>
  </si>
  <si>
    <t>Phước Xuân</t>
  </si>
  <si>
    <t>Hội trường UBND huyện</t>
  </si>
  <si>
    <t>Đường GT thôn 1 - thôn 4 Phước Đức</t>
  </si>
  <si>
    <t>Phước Đức</t>
  </si>
  <si>
    <t>Phước Thành</t>
  </si>
  <si>
    <t>Phước Năng</t>
  </si>
  <si>
    <t>Đối ứng công trình NS TW, tỉnh hỗ trợ đầu tư</t>
  </si>
  <si>
    <t>Đường giao thông nối xã Phước Năng - Phước Chánh</t>
  </si>
  <si>
    <t>Cầu Xà Ka, xã Phước Công</t>
  </si>
  <si>
    <t>Cầu Đăk mét, xã Phước Lộc</t>
  </si>
  <si>
    <t>Đường giao thông vào vùng dược liệu xã Phước Thành</t>
  </si>
  <si>
    <t xml:space="preserve">Khôi phục, tái thiết tuyến ĐH1.PS (đoạn Phước Kim - Phước Thành) </t>
  </si>
  <si>
    <t xml:space="preserve">Khôi phục, tái thiết tuyến ĐH2.PS (đoạn Phước Thành - Phước Lộc) </t>
  </si>
  <si>
    <t xml:space="preserve">Đường ĐH5.PS (đoạn Phước Công - Phước Lộc) </t>
  </si>
  <si>
    <t>Trụ sở Công an xã Phước Hòa</t>
  </si>
  <si>
    <t>Phụ lục số 01</t>
  </si>
  <si>
    <t>Phước Công</t>
  </si>
  <si>
    <t>ĐVT: Triệu đồng</t>
  </si>
  <si>
    <t>Kè Sông Trường ( đoạn qua xã Phước Hòa và Phước Hiệp)</t>
  </si>
  <si>
    <t>Phụ lục số 02</t>
  </si>
  <si>
    <t xml:space="preserve">III </t>
  </si>
  <si>
    <t>DỰ KIẾN KẾ HOẠCH VỐN BỐ TRÍ NĂM 2024 ĐỂ THỰC HIỆN CÔNG TRÌNH CHUYỂN TIẾP VÀ ĐỐI ỨNG NS HUYỆN</t>
  </si>
  <si>
    <t xml:space="preserve"> (Kèm theo Nghị quyết số        /NQ-HĐND ngày 12 tháng 7 năm 2023 của HĐND huyện Phước Sơn)</t>
  </si>
  <si>
    <t>Khu xử lý rác thải sinh hoạt</t>
  </si>
  <si>
    <t>Xây mới trụ sở UBND xã Phước Đức</t>
  </si>
  <si>
    <t>Cải tạo cảnh quan Hồ Mùa Thu</t>
  </si>
  <si>
    <t>Trường THCS Lý Tự Trọng</t>
  </si>
  <si>
    <t>Xây dựng mới</t>
  </si>
  <si>
    <t>Đầu tư xây dựng mới trụ sở làm việc</t>
  </si>
  <si>
    <t>Cải tạo lòng hồ, đường ven hồ, bờ kè.. Canh xanh</t>
  </si>
  <si>
    <t xml:space="preserve">Xây dựng mới nhà 02 tầng: 08 phòng học và phòng chức năng, tường rào, cổng ngõ, GPMB, tường rào, cổng ngõ, nhà vệ sinh </t>
  </si>
  <si>
    <t>Phước Hòa</t>
  </si>
  <si>
    <t>Phước Chánh - Phước Năng</t>
  </si>
  <si>
    <t>Đầu tư Hạ tầng Khu trồng cây ăn quả, cây dược liệu tập trung kết hợp bố trí sắp xếp dân cư xã Phước Chánh và xã Phước Năng (giai đoạn 2: Tuyến giao thông nội vùng số 2 và các hạng mục trên tuyến)</t>
  </si>
  <si>
    <t>Khu liên hợp thể thao huyện giai đoạn 2</t>
  </si>
  <si>
    <t>Chương trình MTQG giảm nghèo bền vững (Tiểu dự án 1- Dự án 1)</t>
  </si>
  <si>
    <t>Dự án bố trí dân cư thôn 3 xã Phước Mỹ</t>
  </si>
  <si>
    <t>Dự án bố trí dân cư thôn 4 xã Phước Đức</t>
  </si>
  <si>
    <t>Đường vào khu sản xuất thôn 2 Đăksan xã Phước Mỹ</t>
  </si>
  <si>
    <t>Đường vào khu sản xuất Xà Rã thôn 2 xã Phước Đức</t>
  </si>
  <si>
    <t>Trường TH&amp;THCS xã Phước Mỹ</t>
  </si>
  <si>
    <t>xã Phước Mỹ</t>
  </si>
  <si>
    <t>xã Phước Đức</t>
  </si>
  <si>
    <t>Đầu tư mới, nâng cấp, cải tạo các hạng mục đảm bảo việc dạy và học</t>
  </si>
  <si>
    <t>Sắp xếp bố trí dân cư phù hợp với phong tục tập quán, ổn định nơi ở</t>
  </si>
  <si>
    <t>Đảm bảo giao thông đi lại phục vụ sản xuất, lưu thông hàng hòa…</t>
  </si>
  <si>
    <t>Xây dựng đường giao thông nội bộ rộng 5,5m, tổng chiều dài các tuyến khoảng 06km, điện, thủy lợi, nước sinh hoạt,… phục vụ tại dự án; bố trí sắp xếp dân cư, thu hút doanh nghiệp đầu tư phát triển kinh tế, chuyển dịch cơ cấu sản xuất theo hướng tập trung</t>
  </si>
  <si>
    <t>Đầu tư mới hạng mục để phục vụ hoạt động TDTT trên địa bàn huyện, nâng cao sức khỏe thể chất người dân</t>
  </si>
  <si>
    <t>IV</t>
  </si>
  <si>
    <t>Tổng cộng (I+II+III+IV)</t>
  </si>
  <si>
    <t>Kiên cố hóa mặt đường tuyến ĐH3.PS (Km2+600-Km5+00)</t>
  </si>
  <si>
    <t>Nâng cấp vỉa hè đường Nguyễn Văn Linh</t>
  </si>
  <si>
    <t>Nâng cấp vỉa hè đường Nguyễn Chí Thanh</t>
  </si>
  <si>
    <t>Nâng cấp vỉa hè đường 12 tháng 5</t>
  </si>
  <si>
    <t>Sửa chữa, nâng cấp trụ sở UBND xã Phước Thành</t>
  </si>
  <si>
    <t>Khắc phục sữa chữa cầu Km 3+800 đường ĐH 5.PS Phước Lộc - Phước Công (cầu khỉ)</t>
  </si>
  <si>
    <t>Kiên cố hóa mặt đường ĐH 3.PS</t>
  </si>
  <si>
    <t>Số vốn đã bố trí đến 31/5/2023</t>
  </si>
  <si>
    <t>Nâng cấp đường giao thông nội bộ và sân nền Huyện ủy</t>
  </si>
  <si>
    <t>Sữa chữa, cải tạo trụ sở MTTQVN huyện</t>
  </si>
  <si>
    <t>Trụ sở và hội trường UBND xã Phước Hòa</t>
  </si>
  <si>
    <t>Trụ sở và hội trường UBND xã Phước Công</t>
  </si>
  <si>
    <t>Khu Tái định cư, bố trí dân cư xã Phước Hiệp</t>
  </si>
  <si>
    <t>Khu giãn dân thôn La Mưng xã Phước Xuân</t>
  </si>
  <si>
    <t>Trụ sở Công an xã Phước Năng</t>
  </si>
  <si>
    <t>Nâng cấp, cải tạo đường Huỳnh Thúc Kháng</t>
  </si>
  <si>
    <t>Khu tái định cư thôn 2 Phước Thành</t>
  </si>
  <si>
    <t>Xây dựng khu tập thể thao các môn thi đấu phụ (Arobic, võ, bóng bàn…)</t>
  </si>
  <si>
    <t xml:space="preserve">  Dự kiến Kế hoạch vốn 2024</t>
  </si>
  <si>
    <t>Trường mẫu giáo Sơn Ca</t>
  </si>
  <si>
    <t>đường 12 tháng 5</t>
  </si>
  <si>
    <t>P. Chánh-P.Công</t>
  </si>
  <si>
    <t>Phước Lộc</t>
  </si>
  <si>
    <t>Liên xã</t>
  </si>
  <si>
    <t>Liên Xà</t>
  </si>
  <si>
    <t>Liên Phước</t>
  </si>
  <si>
    <t>Liên Xã</t>
  </si>
  <si>
    <t xml:space="preserve"> (Kèm theo Nghị quyết số          /NQ-HĐND ngày 12 tháng 7 năm 2023 của HĐND huyện Phước Sơn)</t>
  </si>
  <si>
    <t>Đối ứng các chương trình NQ HĐND tỉnh, chương trình MTQG,…</t>
  </si>
  <si>
    <t xml:space="preserve">Công trình chuyển tiếp, thanh toán nợ </t>
  </si>
  <si>
    <t>Các xã, TT</t>
  </si>
  <si>
    <t>Phân cấp theo 02/NQ-HĐND ngày 14/4/2022 của HĐND huyện</t>
  </si>
  <si>
    <t xml:space="preserve">                                          DANH MỤC DỰ KIẾN ĐẦU TƯ CÔNG NGÂN SÁCH CẤP HUYỆN QUẢN LÝ NĂM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</si>
</sst>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Red]#,##0"/>
    <numFmt numFmtId="165" formatCode="_(* #,##0_);_(* \(#,##0\);_(* &quot;-&quot;??_);_(@_)"/>
  </numFmts>
  <fonts count="21">
    <font>
      <sz val="12"/>
      <color theme="1"/>
      <name val="Times New Roman"/>
      <family val="2"/>
    </font>
    <font>
      <sz val="12"/>
      <name val="Times New Roman"/>
      <family val="1"/>
    </font>
    <font>
      <sz val="11"/>
      <name val="Times New Roman"/>
      <family val="1"/>
    </font>
    <font>
      <sz val="12"/>
      <color indexed="8"/>
      <name val="Times New Roman"/>
      <family val="1"/>
    </font>
    <font>
      <sz val="11"/>
      <color indexed="8"/>
      <name val="Calibri"/>
      <family val="2"/>
      <charset val="163"/>
    </font>
    <font>
      <sz val="10"/>
      <color indexed="8"/>
      <name val="Times New Roman"/>
      <family val="1"/>
    </font>
    <font>
      <b/>
      <sz val="12"/>
      <name val="Times New Roman"/>
      <family val="1"/>
    </font>
    <font>
      <sz val="10"/>
      <name val="Arial"/>
      <family val="2"/>
    </font>
    <font>
      <sz val="12"/>
      <color theme="1"/>
      <name val="Times New Roman"/>
      <family val="2"/>
    </font>
    <font>
      <sz val="11"/>
      <color theme="1"/>
      <name val="Calibri"/>
      <family val="2"/>
      <charset val="163"/>
      <scheme val="minor"/>
    </font>
    <font>
      <sz val="12"/>
      <color theme="1"/>
      <name val="Times New Roman"/>
      <family val="1"/>
    </font>
    <font>
      <b/>
      <sz val="12"/>
      <color theme="1"/>
      <name val="Times New Roman"/>
      <family val="1"/>
    </font>
    <font>
      <sz val="10"/>
      <color theme="1"/>
      <name val="Times New Roman"/>
      <family val="1"/>
    </font>
    <font>
      <sz val="11"/>
      <color theme="1"/>
      <name val="Calibri"/>
      <family val="2"/>
      <scheme val="minor"/>
    </font>
    <font>
      <b/>
      <sz val="12"/>
      <color indexed="8"/>
      <name val="Times New Roman"/>
      <family val="1"/>
    </font>
    <font>
      <b/>
      <sz val="14"/>
      <color theme="1"/>
      <name val="Times New Roman"/>
      <family val="1"/>
    </font>
    <font>
      <i/>
      <sz val="14"/>
      <color theme="1"/>
      <name val="Times New Roman"/>
      <family val="1"/>
    </font>
    <font>
      <i/>
      <sz val="12"/>
      <color theme="1"/>
      <name val="Times New Roman"/>
      <family val="1"/>
    </font>
    <font>
      <b/>
      <sz val="10"/>
      <color indexed="8"/>
      <name val="Times New Roman"/>
      <family val="1"/>
    </font>
    <font>
      <b/>
      <sz val="9"/>
      <color indexed="8"/>
      <name val="Times New Roman"/>
      <family val="1"/>
    </font>
    <font>
      <sz val="11"/>
      <color indexed="8"/>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4">
    <xf numFmtId="0" fontId="0" fillId="0" borderId="0"/>
    <xf numFmtId="43" fontId="8" fillId="0" borderId="0" applyFont="0" applyFill="0" applyBorder="0" applyAlignment="0" applyProtection="0"/>
    <xf numFmtId="0" fontId="8" fillId="0" borderId="0"/>
    <xf numFmtId="0" fontId="9" fillId="0" borderId="0"/>
    <xf numFmtId="0" fontId="13" fillId="0" borderId="0"/>
    <xf numFmtId="0" fontId="4" fillId="0" borderId="0"/>
    <xf numFmtId="0" fontId="2" fillId="0" borderId="0"/>
    <xf numFmtId="0" fontId="7" fillId="0" borderId="0"/>
    <xf numFmtId="0" fontId="20" fillId="0" borderId="0"/>
    <xf numFmtId="0" fontId="7" fillId="0" borderId="0"/>
    <xf numFmtId="43" fontId="13" fillId="0" borderId="0" applyFont="0" applyFill="0" applyBorder="0" applyAlignment="0" applyProtection="0"/>
    <xf numFmtId="0" fontId="13" fillId="0" borderId="0"/>
    <xf numFmtId="0" fontId="7" fillId="0" borderId="0"/>
    <xf numFmtId="43" fontId="7" fillId="0" borderId="0" applyFont="0" applyFill="0" applyBorder="0" applyAlignment="0" applyProtection="0"/>
  </cellStyleXfs>
  <cellXfs count="75">
    <xf numFmtId="0" fontId="0" fillId="0" borderId="0" xfId="0"/>
    <xf numFmtId="0" fontId="10" fillId="0" borderId="0" xfId="0" applyFont="1" applyFill="1"/>
    <xf numFmtId="0" fontId="12" fillId="0" borderId="0" xfId="0" applyFont="1" applyFill="1"/>
    <xf numFmtId="0" fontId="3" fillId="2" borderId="1"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11" fillId="0" borderId="1" xfId="0"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3" fontId="11" fillId="0" borderId="1" xfId="1" applyFont="1" applyFill="1" applyBorder="1" applyAlignment="1">
      <alignment horizontal="center" vertical="center" wrapText="1"/>
    </xf>
    <xf numFmtId="165" fontId="11"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 fontId="1" fillId="0" borderId="1" xfId="6" applyNumberFormat="1" applyFont="1" applyFill="1" applyBorder="1" applyAlignment="1">
      <alignment horizontal="right" vertical="center" wrapText="1"/>
    </xf>
    <xf numFmtId="165" fontId="10" fillId="2" borderId="1" xfId="1" applyNumberFormat="1" applyFont="1" applyFill="1" applyBorder="1" applyAlignment="1">
      <alignment horizontal="center" vertical="center" wrapText="1"/>
    </xf>
    <xf numFmtId="3" fontId="6" fillId="0" borderId="1" xfId="6" applyNumberFormat="1" applyFont="1" applyFill="1" applyBorder="1" applyAlignment="1">
      <alignment horizontal="justify" vertical="center" wrapText="1"/>
    </xf>
    <xf numFmtId="0" fontId="11" fillId="0" borderId="0" xfId="0" applyFont="1" applyFill="1"/>
    <xf numFmtId="0" fontId="10" fillId="0" borderId="1" xfId="0" applyFont="1" applyFill="1" applyBorder="1" applyAlignment="1">
      <alignment horizontal="justify" vertical="center" wrapText="1"/>
    </xf>
    <xf numFmtId="165" fontId="10" fillId="0" borderId="1" xfId="1" applyNumberFormat="1" applyFont="1" applyFill="1" applyBorder="1" applyAlignment="1">
      <alignment vertical="center" wrapText="1"/>
    </xf>
    <xf numFmtId="165" fontId="1" fillId="0" borderId="1" xfId="1" applyNumberFormat="1" applyFont="1" applyFill="1" applyBorder="1" applyAlignment="1">
      <alignment vertical="center" wrapText="1"/>
    </xf>
    <xf numFmtId="0" fontId="3" fillId="0" borderId="1" xfId="5" applyFont="1" applyBorder="1" applyAlignment="1">
      <alignment horizontal="justify" vertical="center" wrapText="1"/>
    </xf>
    <xf numFmtId="3" fontId="6" fillId="0" borderId="1" xfId="6" applyNumberFormat="1" applyFont="1" applyFill="1" applyBorder="1" applyAlignment="1">
      <alignment horizontal="right" vertical="center" wrapText="1"/>
    </xf>
    <xf numFmtId="0" fontId="10" fillId="0" borderId="1" xfId="0" applyFont="1" applyFill="1" applyBorder="1"/>
    <xf numFmtId="0" fontId="12" fillId="0" borderId="1" xfId="0" applyFont="1" applyFill="1" applyBorder="1"/>
    <xf numFmtId="165" fontId="11" fillId="0" borderId="1" xfId="0" applyNumberFormat="1" applyFont="1" applyFill="1" applyBorder="1"/>
    <xf numFmtId="165" fontId="10" fillId="0" borderId="1" xfId="0" applyNumberFormat="1" applyFont="1" applyFill="1" applyBorder="1" applyAlignment="1">
      <alignment vertical="center"/>
    </xf>
    <xf numFmtId="165" fontId="11" fillId="0" borderId="1" xfId="0" applyNumberFormat="1" applyFont="1" applyFill="1" applyBorder="1" applyAlignment="1">
      <alignment vertical="center"/>
    </xf>
    <xf numFmtId="165" fontId="11" fillId="0" borderId="1" xfId="1" applyNumberFormat="1" applyFont="1" applyFill="1" applyBorder="1" applyAlignment="1">
      <alignment vertical="center" wrapText="1"/>
    </xf>
    <xf numFmtId="0" fontId="5" fillId="0" borderId="1" xfId="0" applyFont="1" applyBorder="1" applyAlignment="1">
      <alignment horizontal="center" vertical="center" wrapText="1"/>
    </xf>
    <xf numFmtId="0" fontId="18" fillId="0" borderId="0" xfId="0" applyFont="1"/>
    <xf numFmtId="0" fontId="5" fillId="0" borderId="0" xfId="0" applyFont="1"/>
    <xf numFmtId="0" fontId="3" fillId="0" borderId="1" xfId="0" applyFont="1" applyBorder="1" applyAlignment="1">
      <alignment horizontal="center" vertical="center" wrapText="1"/>
    </xf>
    <xf numFmtId="0" fontId="14" fillId="0" borderId="1" xfId="0" applyFont="1" applyBorder="1" applyAlignment="1">
      <alignment horizontal="center" vertical="top" wrapText="1"/>
    </xf>
    <xf numFmtId="0" fontId="14" fillId="0" borderId="1" xfId="0" applyFont="1" applyBorder="1" applyAlignment="1">
      <alignment horizontal="center" vertical="center" wrapText="1"/>
    </xf>
    <xf numFmtId="164" fontId="14" fillId="0" borderId="1" xfId="0" applyNumberFormat="1" applyFont="1" applyBorder="1" applyAlignment="1">
      <alignment horizontal="righ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164" fontId="3" fillId="0" borderId="1" xfId="0" applyNumberFormat="1" applyFont="1" applyBorder="1" applyAlignment="1">
      <alignment horizontal="right" vertical="center" wrapText="1"/>
    </xf>
    <xf numFmtId="165" fontId="10" fillId="0" borderId="0" xfId="0" applyNumberFormat="1" applyFont="1" applyFill="1"/>
    <xf numFmtId="0" fontId="0" fillId="0" borderId="0" xfId="0" applyAlignment="1">
      <alignment horizontal="center" vertical="center"/>
    </xf>
    <xf numFmtId="0" fontId="10" fillId="0" borderId="0" xfId="0" applyFont="1" applyFill="1" applyAlignment="1">
      <alignment horizontal="center"/>
    </xf>
    <xf numFmtId="0" fontId="11" fillId="0" borderId="1" xfId="0" applyFont="1" applyFill="1" applyBorder="1" applyAlignment="1">
      <alignment horizontal="center"/>
    </xf>
    <xf numFmtId="0" fontId="10" fillId="0" borderId="1" xfId="0" applyFont="1" applyFill="1" applyBorder="1" applyAlignment="1">
      <alignment horizontal="center"/>
    </xf>
    <xf numFmtId="0" fontId="16" fillId="0" borderId="0" xfId="0" applyFont="1" applyFill="1" applyAlignment="1">
      <alignment horizontal="center" vertical="center"/>
    </xf>
    <xf numFmtId="0" fontId="10" fillId="0" borderId="1" xfId="0" applyFont="1" applyFill="1" applyBorder="1" applyAlignment="1">
      <alignment horizontal="left" vertical="center" wrapText="1"/>
    </xf>
    <xf numFmtId="3" fontId="1" fillId="0" borderId="1" xfId="6" applyNumberFormat="1" applyFont="1" applyFill="1" applyBorder="1" applyAlignment="1">
      <alignment horizontal="justify" vertical="center" wrapText="1"/>
    </xf>
    <xf numFmtId="0" fontId="3" fillId="0" borderId="1" xfId="5" applyFont="1" applyFill="1" applyBorder="1" applyAlignment="1">
      <alignment horizontal="justify" vertical="center" wrapText="1"/>
    </xf>
    <xf numFmtId="3" fontId="1" fillId="0" borderId="1" xfId="6"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165" fontId="11" fillId="2" borderId="1" xfId="1" applyNumberFormat="1" applyFont="1" applyFill="1" applyBorder="1" applyAlignment="1">
      <alignment horizontal="center" vertical="center" wrapText="1"/>
    </xf>
    <xf numFmtId="0" fontId="11" fillId="0" borderId="0" xfId="0" applyFont="1" applyFill="1" applyAlignment="1">
      <alignment horizontal="center"/>
    </xf>
    <xf numFmtId="0" fontId="15" fillId="0" borderId="1" xfId="0" applyFont="1" applyFill="1" applyBorder="1" applyAlignment="1">
      <alignment horizontal="center"/>
    </xf>
    <xf numFmtId="0" fontId="14" fillId="0" borderId="4" xfId="5" applyFont="1" applyBorder="1" applyAlignment="1">
      <alignment horizontal="left" vertical="center" wrapText="1"/>
    </xf>
    <xf numFmtId="0" fontId="14" fillId="0" borderId="5" xfId="5" applyFont="1" applyBorder="1" applyAlignment="1">
      <alignment horizontal="left" vertical="center" wrapText="1"/>
    </xf>
    <xf numFmtId="0" fontId="14" fillId="0" borderId="6" xfId="5"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11" fillId="0" borderId="1" xfId="0" applyFont="1" applyFill="1" applyBorder="1" applyAlignment="1">
      <alignment horizontal="left" vertical="center" wrapText="1"/>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7" xfId="0" applyFont="1" applyFill="1" applyBorder="1" applyAlignment="1">
      <alignment horizontal="center"/>
    </xf>
    <xf numFmtId="0" fontId="10" fillId="0" borderId="7" xfId="0" applyFont="1" applyFill="1" applyBorder="1" applyAlignment="1">
      <alignment horizontal="center"/>
    </xf>
    <xf numFmtId="0" fontId="18" fillId="0" borderId="1" xfId="0" applyFont="1" applyBorder="1" applyAlignment="1">
      <alignment horizontal="center" vertical="center" wrapText="1"/>
    </xf>
    <xf numFmtId="0" fontId="0" fillId="0" borderId="7" xfId="0" applyBorder="1" applyAlignment="1">
      <alignment horizontal="center"/>
    </xf>
    <xf numFmtId="0" fontId="11" fillId="0" borderId="0" xfId="0" applyFont="1" applyAlignment="1">
      <alignment horizontal="center"/>
    </xf>
    <xf numFmtId="0" fontId="14"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vertical="center" wrapText="1"/>
    </xf>
  </cellXfs>
  <cellStyles count="14">
    <cellStyle name="Comma 54" xfId="10"/>
    <cellStyle name="Comma 9" xfId="1"/>
    <cellStyle name="Comma 9 2 2" xfId="13"/>
    <cellStyle name="Normal" xfId="0" builtinId="0"/>
    <cellStyle name="Normal 10" xfId="7"/>
    <cellStyle name="Normal 10 10" xfId="8"/>
    <cellStyle name="Normal 10 2 24" xfId="11"/>
    <cellStyle name="Normal 11" xfId="2"/>
    <cellStyle name="Normal 13" xfId="3"/>
    <cellStyle name="Normal 14" xfId="9"/>
    <cellStyle name="Normal 2 5" xfId="4"/>
    <cellStyle name="Normal 4" xfId="12"/>
    <cellStyle name="Normal_Sheet1" xfId="5"/>
    <cellStyle name="Normal_Tong hop KH 2014" xfI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abSelected="1" workbookViewId="0">
      <selection activeCell="F9" sqref="F9"/>
    </sheetView>
  </sheetViews>
  <sheetFormatPr defaultColWidth="9" defaultRowHeight="15.75"/>
  <cols>
    <col min="1" max="1" width="4.75" style="38" customWidth="1"/>
    <col min="2" max="2" width="15.125" style="1" customWidth="1"/>
    <col min="3" max="3" width="32" style="1" customWidth="1"/>
    <col min="4" max="4" width="60.625" style="2" customWidth="1"/>
    <col min="5" max="5" width="10.75" style="1" customWidth="1"/>
    <col min="6" max="6" width="9.75" style="1" customWidth="1"/>
    <col min="7" max="16384" width="9" style="1"/>
  </cols>
  <sheetData>
    <row r="2" spans="1:6">
      <c r="E2" s="49" t="s">
        <v>43</v>
      </c>
      <c r="F2" s="49"/>
    </row>
    <row r="3" spans="1:6" ht="18.75">
      <c r="A3" s="57" t="s">
        <v>106</v>
      </c>
      <c r="B3" s="57"/>
      <c r="C3" s="57"/>
      <c r="D3" s="57"/>
      <c r="E3" s="57"/>
      <c r="F3" s="57"/>
    </row>
    <row r="4" spans="1:6" ht="18.75">
      <c r="A4" s="58" t="s">
        <v>46</v>
      </c>
      <c r="B4" s="58"/>
      <c r="C4" s="58"/>
      <c r="D4" s="58"/>
      <c r="E4" s="58"/>
      <c r="F4" s="58"/>
    </row>
    <row r="5" spans="1:6" ht="18.75">
      <c r="A5" s="41"/>
      <c r="B5" s="41"/>
      <c r="C5" s="41"/>
      <c r="D5" s="41"/>
      <c r="E5" s="41"/>
      <c r="F5" s="41"/>
    </row>
    <row r="6" spans="1:6">
      <c r="A6" s="59" t="s">
        <v>2</v>
      </c>
      <c r="B6" s="59"/>
      <c r="C6" s="59"/>
      <c r="D6" s="59"/>
      <c r="E6" s="60" t="s">
        <v>3</v>
      </c>
      <c r="F6" s="60"/>
    </row>
    <row r="7" spans="1:6" ht="63.75" customHeight="1">
      <c r="A7" s="6" t="s">
        <v>4</v>
      </c>
      <c r="B7" s="6" t="s">
        <v>13</v>
      </c>
      <c r="C7" s="6" t="s">
        <v>5</v>
      </c>
      <c r="D7" s="7" t="s">
        <v>6</v>
      </c>
      <c r="E7" s="8" t="s">
        <v>7</v>
      </c>
      <c r="F7" s="8" t="s">
        <v>8</v>
      </c>
    </row>
    <row r="8" spans="1:6" s="14" customFormat="1" ht="24" customHeight="1">
      <c r="A8" s="6" t="s">
        <v>9</v>
      </c>
      <c r="B8" s="54" t="s">
        <v>10</v>
      </c>
      <c r="C8" s="55"/>
      <c r="D8" s="13"/>
      <c r="E8" s="9">
        <f>SUM(E9:E12)</f>
        <v>77000</v>
      </c>
      <c r="F8" s="9">
        <f>SUM(F9:F12)</f>
        <v>30000</v>
      </c>
    </row>
    <row r="9" spans="1:6">
      <c r="A9" s="10">
        <v>1</v>
      </c>
      <c r="B9" s="42" t="s">
        <v>55</v>
      </c>
      <c r="C9" s="15" t="s">
        <v>47</v>
      </c>
      <c r="D9" s="15" t="s">
        <v>51</v>
      </c>
      <c r="E9" s="17">
        <v>10000</v>
      </c>
      <c r="F9" s="12">
        <v>5000</v>
      </c>
    </row>
    <row r="10" spans="1:6">
      <c r="A10" s="10">
        <v>2</v>
      </c>
      <c r="B10" s="42" t="s">
        <v>27</v>
      </c>
      <c r="C10" s="15" t="s">
        <v>48</v>
      </c>
      <c r="D10" s="15" t="s">
        <v>52</v>
      </c>
      <c r="E10" s="17">
        <v>7000</v>
      </c>
      <c r="F10" s="12">
        <v>3000</v>
      </c>
    </row>
    <row r="11" spans="1:6">
      <c r="A11" s="10">
        <v>3</v>
      </c>
      <c r="B11" s="42" t="s">
        <v>0</v>
      </c>
      <c r="C11" s="15" t="s">
        <v>49</v>
      </c>
      <c r="D11" s="15" t="s">
        <v>53</v>
      </c>
      <c r="E11" s="17">
        <v>50000</v>
      </c>
      <c r="F11" s="12">
        <v>17000</v>
      </c>
    </row>
    <row r="12" spans="1:6" ht="39.75" customHeight="1">
      <c r="A12" s="10">
        <v>4</v>
      </c>
      <c r="B12" s="42" t="s">
        <v>0</v>
      </c>
      <c r="C12" s="15" t="s">
        <v>50</v>
      </c>
      <c r="D12" s="15" t="s">
        <v>54</v>
      </c>
      <c r="E12" s="11">
        <v>10000</v>
      </c>
      <c r="F12" s="12">
        <v>5000</v>
      </c>
    </row>
    <row r="13" spans="1:6" s="14" customFormat="1" ht="39.75" customHeight="1">
      <c r="A13" s="6" t="s">
        <v>1</v>
      </c>
      <c r="B13" s="46" t="s">
        <v>104</v>
      </c>
      <c r="C13" s="47" t="s">
        <v>105</v>
      </c>
      <c r="D13" s="47"/>
      <c r="E13" s="19"/>
      <c r="F13" s="48">
        <v>7466</v>
      </c>
    </row>
    <row r="14" spans="1:6" ht="30" customHeight="1">
      <c r="A14" s="6" t="s">
        <v>1</v>
      </c>
      <c r="B14" s="56" t="s">
        <v>11</v>
      </c>
      <c r="C14" s="56"/>
      <c r="D14" s="56"/>
      <c r="E14" s="19">
        <f>SUM(E15:E20)</f>
        <v>45500</v>
      </c>
      <c r="F14" s="19">
        <f>SUM(F15:F20)</f>
        <v>0</v>
      </c>
    </row>
    <row r="15" spans="1:6" ht="107.1" customHeight="1">
      <c r="A15" s="10">
        <v>1</v>
      </c>
      <c r="B15" s="10" t="s">
        <v>56</v>
      </c>
      <c r="C15" s="43" t="s">
        <v>57</v>
      </c>
      <c r="D15" s="15" t="s">
        <v>70</v>
      </c>
      <c r="E15" s="12">
        <v>25000</v>
      </c>
      <c r="F15" s="12"/>
    </row>
    <row r="16" spans="1:6" ht="42.75" customHeight="1">
      <c r="A16" s="10">
        <v>2</v>
      </c>
      <c r="B16" s="10" t="s">
        <v>65</v>
      </c>
      <c r="C16" s="45" t="s">
        <v>60</v>
      </c>
      <c r="D16" s="15" t="s">
        <v>68</v>
      </c>
      <c r="E16" s="16">
        <v>4500</v>
      </c>
      <c r="F16" s="23"/>
    </row>
    <row r="17" spans="1:6" ht="42.75" customHeight="1">
      <c r="A17" s="10">
        <v>3</v>
      </c>
      <c r="B17" s="10" t="s">
        <v>66</v>
      </c>
      <c r="C17" s="45" t="s">
        <v>61</v>
      </c>
      <c r="D17" s="15" t="s">
        <v>68</v>
      </c>
      <c r="E17" s="16">
        <v>2500</v>
      </c>
      <c r="F17" s="23"/>
    </row>
    <row r="18" spans="1:6" ht="42.75" customHeight="1">
      <c r="A18" s="10">
        <v>4</v>
      </c>
      <c r="B18" s="10" t="s">
        <v>65</v>
      </c>
      <c r="C18" s="45" t="s">
        <v>62</v>
      </c>
      <c r="D18" s="15" t="s">
        <v>69</v>
      </c>
      <c r="E18" s="16">
        <v>4500</v>
      </c>
      <c r="F18" s="23"/>
    </row>
    <row r="19" spans="1:6" ht="42.75" customHeight="1">
      <c r="A19" s="10">
        <v>5</v>
      </c>
      <c r="B19" s="10" t="s">
        <v>66</v>
      </c>
      <c r="C19" s="45" t="s">
        <v>63</v>
      </c>
      <c r="D19" s="15" t="s">
        <v>69</v>
      </c>
      <c r="E19" s="16">
        <v>4500</v>
      </c>
      <c r="F19" s="23"/>
    </row>
    <row r="20" spans="1:6" ht="42.75" customHeight="1">
      <c r="A20" s="10">
        <v>6</v>
      </c>
      <c r="B20" s="10" t="s">
        <v>65</v>
      </c>
      <c r="C20" s="45" t="s">
        <v>64</v>
      </c>
      <c r="D20" s="15" t="s">
        <v>67</v>
      </c>
      <c r="E20" s="16">
        <v>4500</v>
      </c>
      <c r="F20" s="23"/>
    </row>
    <row r="21" spans="1:6" ht="21.6" customHeight="1">
      <c r="A21" s="39" t="s">
        <v>44</v>
      </c>
      <c r="B21" s="5" t="s">
        <v>59</v>
      </c>
      <c r="C21" s="20"/>
      <c r="D21" s="20"/>
      <c r="E21" s="25">
        <v>30000</v>
      </c>
      <c r="F21" s="24"/>
    </row>
    <row r="22" spans="1:6" ht="31.5">
      <c r="A22" s="3">
        <v>1</v>
      </c>
      <c r="B22" s="18" t="s">
        <v>0</v>
      </c>
      <c r="C22" s="44" t="s">
        <v>58</v>
      </c>
      <c r="D22" s="18" t="s">
        <v>71</v>
      </c>
      <c r="E22" s="16">
        <v>30000</v>
      </c>
      <c r="F22" s="23"/>
    </row>
    <row r="23" spans="1:6" s="14" customFormat="1" ht="19.5" customHeight="1">
      <c r="A23" s="4" t="s">
        <v>72</v>
      </c>
      <c r="B23" s="51" t="s">
        <v>102</v>
      </c>
      <c r="C23" s="52"/>
      <c r="D23" s="53"/>
      <c r="E23" s="25"/>
      <c r="F23" s="24">
        <v>5534</v>
      </c>
    </row>
    <row r="24" spans="1:6" ht="18.75">
      <c r="A24" s="40"/>
      <c r="B24" s="50" t="s">
        <v>73</v>
      </c>
      <c r="C24" s="50"/>
      <c r="D24" s="21"/>
      <c r="E24" s="22">
        <f>E23+E21+E14+E13+E8</f>
        <v>152500</v>
      </c>
      <c r="F24" s="22">
        <f>F23+F21+F14+F13+F8</f>
        <v>43000</v>
      </c>
    </row>
    <row r="27" spans="1:6">
      <c r="F27" s="36"/>
    </row>
  </sheetData>
  <mergeCells count="9">
    <mergeCell ref="E2:F2"/>
    <mergeCell ref="B24:C24"/>
    <mergeCell ref="B23:D23"/>
    <mergeCell ref="B8:C8"/>
    <mergeCell ref="B14:D14"/>
    <mergeCell ref="A3:F3"/>
    <mergeCell ref="A4:F4"/>
    <mergeCell ref="A6:D6"/>
    <mergeCell ref="E6:F6"/>
  </mergeCells>
  <conditionalFormatting sqref="C15">
    <cfRule type="duplicateValues" dxfId="0" priority="1" stopIfTrue="1"/>
  </conditionalFormatting>
  <pageMargins left="0.39370078740157483" right="7.874015748031496E-2" top="0.51181102362204722" bottom="0.31496062992125984" header="0.51181102362204722"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A2" sqref="A2:J2"/>
    </sheetView>
  </sheetViews>
  <sheetFormatPr defaultRowHeight="15.75"/>
  <cols>
    <col min="1" max="1" width="4.875" style="37" customWidth="1"/>
    <col min="2" max="2" width="54.125" customWidth="1"/>
    <col min="3" max="3" width="14.125" style="37" customWidth="1"/>
    <col min="4" max="4" width="8.5" customWidth="1"/>
    <col min="5" max="5" width="8.125" customWidth="1"/>
    <col min="6" max="6" width="7.375" customWidth="1"/>
    <col min="10" max="10" width="7.875" customWidth="1"/>
  </cols>
  <sheetData>
    <row r="1" spans="1:10">
      <c r="I1" s="63" t="s">
        <v>39</v>
      </c>
      <c r="J1" s="63"/>
    </row>
    <row r="2" spans="1:10">
      <c r="A2" s="63" t="s">
        <v>45</v>
      </c>
      <c r="B2" s="63"/>
      <c r="C2" s="63"/>
      <c r="D2" s="63"/>
      <c r="E2" s="63"/>
      <c r="F2" s="63"/>
      <c r="G2" s="63"/>
      <c r="H2" s="63"/>
      <c r="I2" s="63"/>
      <c r="J2" s="63"/>
    </row>
    <row r="3" spans="1:10" ht="18.75">
      <c r="A3" s="58" t="s">
        <v>101</v>
      </c>
      <c r="B3" s="58"/>
      <c r="C3" s="58"/>
      <c r="D3" s="58"/>
      <c r="E3" s="58"/>
      <c r="F3" s="58"/>
      <c r="G3" s="58"/>
      <c r="H3" s="58"/>
      <c r="I3" s="58"/>
      <c r="J3" s="58"/>
    </row>
    <row r="4" spans="1:10">
      <c r="I4" s="62" t="s">
        <v>41</v>
      </c>
      <c r="J4" s="62"/>
    </row>
    <row r="5" spans="1:10" ht="15.6" customHeight="1">
      <c r="A5" s="61" t="s">
        <v>4</v>
      </c>
      <c r="B5" s="64" t="s">
        <v>12</v>
      </c>
      <c r="C5" s="65" t="s">
        <v>13</v>
      </c>
      <c r="D5" s="61" t="s">
        <v>14</v>
      </c>
      <c r="E5" s="61"/>
      <c r="F5" s="61"/>
      <c r="G5" s="68" t="s">
        <v>81</v>
      </c>
      <c r="H5" s="69"/>
      <c r="I5" s="70"/>
      <c r="J5" s="71" t="s">
        <v>92</v>
      </c>
    </row>
    <row r="6" spans="1:10">
      <c r="A6" s="61"/>
      <c r="B6" s="64"/>
      <c r="C6" s="66"/>
      <c r="D6" s="61" t="s">
        <v>15</v>
      </c>
      <c r="E6" s="74" t="s">
        <v>16</v>
      </c>
      <c r="F6" s="74"/>
      <c r="G6" s="61" t="s">
        <v>15</v>
      </c>
      <c r="H6" s="61" t="s">
        <v>17</v>
      </c>
      <c r="I6" s="61"/>
      <c r="J6" s="72"/>
    </row>
    <row r="7" spans="1:10" ht="41.25" customHeight="1">
      <c r="A7" s="61"/>
      <c r="B7" s="64"/>
      <c r="C7" s="67"/>
      <c r="D7" s="61"/>
      <c r="E7" s="26" t="s">
        <v>18</v>
      </c>
      <c r="F7" s="26" t="s">
        <v>19</v>
      </c>
      <c r="G7" s="61"/>
      <c r="H7" s="26" t="s">
        <v>20</v>
      </c>
      <c r="I7" s="26" t="s">
        <v>21</v>
      </c>
      <c r="J7" s="73"/>
    </row>
    <row r="8" spans="1:10">
      <c r="A8" s="29"/>
      <c r="B8" s="30" t="s">
        <v>22</v>
      </c>
      <c r="C8" s="31"/>
      <c r="D8" s="32">
        <f t="shared" ref="D8:J8" si="0">D9+D30</f>
        <v>817137</v>
      </c>
      <c r="E8" s="32">
        <f t="shared" si="0"/>
        <v>597955</v>
      </c>
      <c r="F8" s="32">
        <f t="shared" si="0"/>
        <v>191752</v>
      </c>
      <c r="G8" s="32">
        <f t="shared" si="0"/>
        <v>337950</v>
      </c>
      <c r="H8" s="32">
        <f t="shared" si="0"/>
        <v>237523</v>
      </c>
      <c r="I8" s="32">
        <f t="shared" si="0"/>
        <v>89537</v>
      </c>
      <c r="J8" s="32">
        <f t="shared" si="0"/>
        <v>41800</v>
      </c>
    </row>
    <row r="9" spans="1:10" s="27" customFormat="1" ht="21.75" customHeight="1">
      <c r="A9" s="31" t="s">
        <v>9</v>
      </c>
      <c r="B9" s="33" t="s">
        <v>103</v>
      </c>
      <c r="C9" s="31"/>
      <c r="D9" s="32">
        <f>SUM(D10:D29)</f>
        <v>169733</v>
      </c>
      <c r="E9" s="32">
        <f t="shared" ref="E9:J9" si="1">SUM(E10:E29)</f>
        <v>11400</v>
      </c>
      <c r="F9" s="32">
        <f t="shared" si="1"/>
        <v>130903</v>
      </c>
      <c r="G9" s="32">
        <f t="shared" si="1"/>
        <v>100865</v>
      </c>
      <c r="H9" s="32">
        <f t="shared" si="1"/>
        <v>12740</v>
      </c>
      <c r="I9" s="32">
        <f t="shared" si="1"/>
        <v>77235</v>
      </c>
      <c r="J9" s="32">
        <f t="shared" si="1"/>
        <v>36800</v>
      </c>
    </row>
    <row r="10" spans="1:10" s="28" customFormat="1" ht="18" customHeight="1">
      <c r="A10" s="29">
        <v>1</v>
      </c>
      <c r="B10" s="34" t="s">
        <v>23</v>
      </c>
      <c r="C10" s="29" t="s">
        <v>0</v>
      </c>
      <c r="D10" s="35">
        <v>30000</v>
      </c>
      <c r="E10" s="35"/>
      <c r="F10" s="35">
        <v>30000</v>
      </c>
      <c r="G10" s="35">
        <f t="shared" ref="G10:G23" si="2">SUM(H10:I10)</f>
        <v>25000</v>
      </c>
      <c r="H10" s="35"/>
      <c r="I10" s="35">
        <v>25000</v>
      </c>
      <c r="J10" s="35">
        <v>2000</v>
      </c>
    </row>
    <row r="11" spans="1:10" s="28" customFormat="1" ht="18" customHeight="1">
      <c r="A11" s="29">
        <v>2</v>
      </c>
      <c r="B11" s="34" t="s">
        <v>26</v>
      </c>
      <c r="C11" s="29" t="s">
        <v>27</v>
      </c>
      <c r="D11" s="35">
        <v>10000</v>
      </c>
      <c r="E11" s="35"/>
      <c r="F11" s="35">
        <v>10000</v>
      </c>
      <c r="G11" s="35">
        <f t="shared" si="2"/>
        <v>8500</v>
      </c>
      <c r="H11" s="35"/>
      <c r="I11" s="35">
        <v>8500</v>
      </c>
      <c r="J11" s="35">
        <v>1000</v>
      </c>
    </row>
    <row r="12" spans="1:10" s="28" customFormat="1" ht="18" customHeight="1">
      <c r="A12" s="29">
        <v>3</v>
      </c>
      <c r="B12" s="34" t="s">
        <v>25</v>
      </c>
      <c r="C12" s="29" t="s">
        <v>0</v>
      </c>
      <c r="D12" s="35">
        <v>12000</v>
      </c>
      <c r="E12" s="35"/>
      <c r="F12" s="35">
        <v>12000</v>
      </c>
      <c r="G12" s="35">
        <f t="shared" si="2"/>
        <v>10847</v>
      </c>
      <c r="H12" s="35"/>
      <c r="I12" s="35">
        <v>10847</v>
      </c>
      <c r="J12" s="35">
        <v>1000</v>
      </c>
    </row>
    <row r="13" spans="1:10" s="28" customFormat="1" ht="18" customHeight="1">
      <c r="A13" s="29">
        <v>4</v>
      </c>
      <c r="B13" s="34" t="s">
        <v>93</v>
      </c>
      <c r="C13" s="29" t="s">
        <v>0</v>
      </c>
      <c r="D13" s="35">
        <v>5000</v>
      </c>
      <c r="E13" s="35"/>
      <c r="F13" s="35">
        <v>5000</v>
      </c>
      <c r="G13" s="35">
        <f t="shared" si="2"/>
        <v>4000</v>
      </c>
      <c r="H13" s="35"/>
      <c r="I13" s="35">
        <v>4000</v>
      </c>
      <c r="J13" s="35">
        <v>500</v>
      </c>
    </row>
    <row r="14" spans="1:10" s="28" customFormat="1" ht="18" customHeight="1">
      <c r="A14" s="29">
        <v>5</v>
      </c>
      <c r="B14" s="34" t="s">
        <v>74</v>
      </c>
      <c r="C14" s="29" t="s">
        <v>95</v>
      </c>
      <c r="D14" s="35">
        <v>7620</v>
      </c>
      <c r="E14" s="35"/>
      <c r="F14" s="35"/>
      <c r="G14" s="35">
        <f t="shared" si="2"/>
        <v>2440</v>
      </c>
      <c r="H14" s="35">
        <v>2440</v>
      </c>
      <c r="I14" s="35"/>
      <c r="J14" s="35">
        <v>500</v>
      </c>
    </row>
    <row r="15" spans="1:10" s="28" customFormat="1" ht="18" customHeight="1">
      <c r="A15" s="29">
        <v>6</v>
      </c>
      <c r="B15" s="34" t="s">
        <v>80</v>
      </c>
      <c r="C15" s="29" t="s">
        <v>95</v>
      </c>
      <c r="D15" s="35">
        <v>3810</v>
      </c>
      <c r="E15" s="35">
        <v>3100</v>
      </c>
      <c r="F15" s="35">
        <v>700</v>
      </c>
      <c r="G15" s="35">
        <f t="shared" si="2"/>
        <v>2000</v>
      </c>
      <c r="H15" s="35">
        <v>2000</v>
      </c>
      <c r="I15" s="35"/>
      <c r="J15" s="35">
        <v>500</v>
      </c>
    </row>
    <row r="16" spans="1:10" s="28" customFormat="1" ht="18" customHeight="1">
      <c r="A16" s="29">
        <v>7</v>
      </c>
      <c r="B16" s="34" t="s">
        <v>82</v>
      </c>
      <c r="C16" s="29" t="s">
        <v>0</v>
      </c>
      <c r="D16" s="35">
        <v>2000</v>
      </c>
      <c r="E16" s="35"/>
      <c r="F16" s="35">
        <v>2000</v>
      </c>
      <c r="G16" s="35">
        <f t="shared" si="2"/>
        <v>800</v>
      </c>
      <c r="H16" s="35"/>
      <c r="I16" s="35">
        <v>800</v>
      </c>
      <c r="J16" s="35">
        <v>1000</v>
      </c>
    </row>
    <row r="17" spans="1:10" s="28" customFormat="1" ht="18" customHeight="1">
      <c r="A17" s="29">
        <v>8</v>
      </c>
      <c r="B17" s="34" t="s">
        <v>83</v>
      </c>
      <c r="C17" s="29" t="s">
        <v>0</v>
      </c>
      <c r="D17" s="35">
        <v>3200</v>
      </c>
      <c r="E17" s="35"/>
      <c r="F17" s="35">
        <v>3200</v>
      </c>
      <c r="G17" s="35">
        <f t="shared" si="2"/>
        <v>1200</v>
      </c>
      <c r="H17" s="35"/>
      <c r="I17" s="35">
        <v>1200</v>
      </c>
      <c r="J17" s="35">
        <v>1500</v>
      </c>
    </row>
    <row r="18" spans="1:10" s="28" customFormat="1" ht="18" customHeight="1">
      <c r="A18" s="29">
        <v>9</v>
      </c>
      <c r="B18" s="34" t="s">
        <v>84</v>
      </c>
      <c r="C18" s="29" t="s">
        <v>55</v>
      </c>
      <c r="D18" s="35">
        <v>11000</v>
      </c>
      <c r="E18" s="35"/>
      <c r="F18" s="35">
        <v>11000</v>
      </c>
      <c r="G18" s="35">
        <f t="shared" si="2"/>
        <v>4950</v>
      </c>
      <c r="H18" s="35"/>
      <c r="I18" s="35">
        <v>4950</v>
      </c>
      <c r="J18" s="35">
        <v>4000</v>
      </c>
    </row>
    <row r="19" spans="1:10" s="28" customFormat="1" ht="18" customHeight="1">
      <c r="A19" s="29">
        <v>10</v>
      </c>
      <c r="B19" s="34" t="s">
        <v>85</v>
      </c>
      <c r="C19" s="29" t="s">
        <v>40</v>
      </c>
      <c r="D19" s="35">
        <v>7500</v>
      </c>
      <c r="E19" s="35"/>
      <c r="F19" s="35">
        <v>7500</v>
      </c>
      <c r="G19" s="35">
        <f t="shared" si="2"/>
        <v>2835</v>
      </c>
      <c r="H19" s="35"/>
      <c r="I19" s="35">
        <v>2835</v>
      </c>
      <c r="J19" s="35">
        <v>3000</v>
      </c>
    </row>
    <row r="20" spans="1:10" s="28" customFormat="1" ht="18" customHeight="1">
      <c r="A20" s="29">
        <v>11</v>
      </c>
      <c r="B20" s="34" t="s">
        <v>78</v>
      </c>
      <c r="C20" s="29" t="s">
        <v>0</v>
      </c>
      <c r="D20" s="35">
        <v>5000</v>
      </c>
      <c r="E20" s="35"/>
      <c r="F20" s="35">
        <v>5000</v>
      </c>
      <c r="G20" s="35">
        <f t="shared" si="2"/>
        <v>2250</v>
      </c>
      <c r="H20" s="35"/>
      <c r="I20" s="35">
        <v>2250</v>
      </c>
      <c r="J20" s="35">
        <v>2000</v>
      </c>
    </row>
    <row r="21" spans="1:10" s="28" customFormat="1" ht="18" customHeight="1">
      <c r="A21" s="29">
        <v>12</v>
      </c>
      <c r="B21" s="34" t="s">
        <v>86</v>
      </c>
      <c r="C21" s="29" t="s">
        <v>0</v>
      </c>
      <c r="D21" s="35">
        <v>12000</v>
      </c>
      <c r="E21" s="35"/>
      <c r="F21" s="35">
        <v>12000</v>
      </c>
      <c r="G21" s="35">
        <f t="shared" si="2"/>
        <v>5400</v>
      </c>
      <c r="H21" s="35"/>
      <c r="I21" s="35">
        <v>5400</v>
      </c>
      <c r="J21" s="35">
        <v>4000</v>
      </c>
    </row>
    <row r="22" spans="1:10" s="28" customFormat="1" ht="18" customHeight="1">
      <c r="A22" s="29">
        <v>13</v>
      </c>
      <c r="B22" s="34" t="s">
        <v>75</v>
      </c>
      <c r="C22" s="29" t="s">
        <v>0</v>
      </c>
      <c r="D22" s="35">
        <v>4000</v>
      </c>
      <c r="E22" s="35"/>
      <c r="F22" s="35">
        <v>4000</v>
      </c>
      <c r="G22" s="35">
        <f t="shared" si="2"/>
        <v>1800</v>
      </c>
      <c r="H22" s="35"/>
      <c r="I22" s="35">
        <v>1800</v>
      </c>
      <c r="J22" s="35">
        <v>1600</v>
      </c>
    </row>
    <row r="23" spans="1:10" s="28" customFormat="1" ht="38.25" customHeight="1">
      <c r="A23" s="29">
        <v>14</v>
      </c>
      <c r="B23" s="34" t="s">
        <v>91</v>
      </c>
      <c r="C23" s="29" t="s">
        <v>0</v>
      </c>
      <c r="D23" s="35">
        <v>1650</v>
      </c>
      <c r="E23" s="35"/>
      <c r="F23" s="35">
        <v>1650</v>
      </c>
      <c r="G23" s="35">
        <f t="shared" si="2"/>
        <v>743</v>
      </c>
      <c r="H23" s="35"/>
      <c r="I23" s="35">
        <v>743</v>
      </c>
      <c r="J23" s="35">
        <v>700</v>
      </c>
    </row>
    <row r="24" spans="1:10" s="28" customFormat="1" ht="18" customHeight="1">
      <c r="A24" s="29">
        <v>15</v>
      </c>
      <c r="B24" s="34" t="s">
        <v>87</v>
      </c>
      <c r="C24" s="29" t="s">
        <v>24</v>
      </c>
      <c r="D24" s="35">
        <v>12000</v>
      </c>
      <c r="E24" s="35"/>
      <c r="F24" s="35"/>
      <c r="G24" s="35">
        <v>12000</v>
      </c>
      <c r="H24" s="35"/>
      <c r="I24" s="35">
        <v>5400</v>
      </c>
      <c r="J24" s="35">
        <v>4000</v>
      </c>
    </row>
    <row r="25" spans="1:10" s="28" customFormat="1" ht="18" customHeight="1">
      <c r="A25" s="29">
        <v>16</v>
      </c>
      <c r="B25" s="34" t="s">
        <v>77</v>
      </c>
      <c r="C25" s="29" t="s">
        <v>94</v>
      </c>
      <c r="D25" s="35">
        <v>4500</v>
      </c>
      <c r="E25" s="35"/>
      <c r="F25" s="35"/>
      <c r="G25" s="35">
        <v>4500</v>
      </c>
      <c r="H25" s="35"/>
      <c r="I25" s="35">
        <v>2025</v>
      </c>
      <c r="J25" s="35">
        <v>1500</v>
      </c>
    </row>
    <row r="26" spans="1:10" s="28" customFormat="1" ht="18" customHeight="1">
      <c r="A26" s="29">
        <v>17</v>
      </c>
      <c r="B26" s="34" t="s">
        <v>76</v>
      </c>
      <c r="C26" s="29" t="s">
        <v>0</v>
      </c>
      <c r="D26" s="35">
        <v>3300</v>
      </c>
      <c r="E26" s="35"/>
      <c r="F26" s="35"/>
      <c r="G26" s="35">
        <v>3300</v>
      </c>
      <c r="H26" s="35"/>
      <c r="I26" s="35">
        <v>1485</v>
      </c>
      <c r="J26" s="35">
        <v>1500</v>
      </c>
    </row>
    <row r="27" spans="1:10" s="28" customFormat="1" ht="18" customHeight="1">
      <c r="A27" s="29">
        <v>18</v>
      </c>
      <c r="B27" s="34" t="s">
        <v>89</v>
      </c>
      <c r="C27" s="29"/>
      <c r="D27" s="35">
        <v>12000</v>
      </c>
      <c r="E27" s="35">
        <v>5300</v>
      </c>
      <c r="F27" s="35">
        <f>D27-E27</f>
        <v>6700</v>
      </c>
      <c r="G27" s="35">
        <f>SUM(H27:I27)</f>
        <v>5300</v>
      </c>
      <c r="H27" s="35">
        <v>5300</v>
      </c>
      <c r="I27" s="35"/>
      <c r="J27" s="35">
        <v>3000</v>
      </c>
    </row>
    <row r="28" spans="1:10" s="28" customFormat="1" ht="18" customHeight="1">
      <c r="A28" s="29">
        <v>19</v>
      </c>
      <c r="B28" s="34" t="s">
        <v>90</v>
      </c>
      <c r="C28" s="29" t="s">
        <v>28</v>
      </c>
      <c r="D28" s="35">
        <v>19488</v>
      </c>
      <c r="E28" s="35"/>
      <c r="F28" s="35">
        <v>19488</v>
      </c>
      <c r="G28" s="35">
        <f t="shared" ref="G28:G29" si="3">SUM(H28:I28)</f>
        <v>0</v>
      </c>
      <c r="H28" s="35"/>
      <c r="I28" s="35"/>
      <c r="J28" s="35">
        <v>3000</v>
      </c>
    </row>
    <row r="29" spans="1:10" s="28" customFormat="1" ht="39.75" customHeight="1">
      <c r="A29" s="29">
        <v>20</v>
      </c>
      <c r="B29" s="34" t="s">
        <v>79</v>
      </c>
      <c r="C29" s="29" t="s">
        <v>40</v>
      </c>
      <c r="D29" s="35">
        <f>SUM(E29:F29)</f>
        <v>3665</v>
      </c>
      <c r="E29" s="35">
        <v>3000</v>
      </c>
      <c r="F29" s="35">
        <v>665</v>
      </c>
      <c r="G29" s="35">
        <f t="shared" si="3"/>
        <v>3000</v>
      </c>
      <c r="H29" s="35">
        <v>3000</v>
      </c>
      <c r="I29" s="35"/>
      <c r="J29" s="35">
        <v>500</v>
      </c>
    </row>
    <row r="30" spans="1:10" s="27" customFormat="1" ht="20.25" customHeight="1">
      <c r="A30" s="31" t="s">
        <v>1</v>
      </c>
      <c r="B30" s="33" t="s">
        <v>30</v>
      </c>
      <c r="C30" s="29"/>
      <c r="D30" s="32">
        <f>SUM(D31:D40)</f>
        <v>647404</v>
      </c>
      <c r="E30" s="32">
        <f t="shared" ref="E30:J30" si="4">SUM(E31:E40)</f>
        <v>586555</v>
      </c>
      <c r="F30" s="32">
        <f t="shared" si="4"/>
        <v>60849</v>
      </c>
      <c r="G30" s="32">
        <f t="shared" si="4"/>
        <v>237085</v>
      </c>
      <c r="H30" s="32">
        <f t="shared" si="4"/>
        <v>224783</v>
      </c>
      <c r="I30" s="32">
        <f t="shared" si="4"/>
        <v>12302</v>
      </c>
      <c r="J30" s="32">
        <f t="shared" si="4"/>
        <v>5000</v>
      </c>
    </row>
    <row r="31" spans="1:10" s="28" customFormat="1" ht="18" customHeight="1">
      <c r="A31" s="29">
        <v>1</v>
      </c>
      <c r="B31" s="34" t="s">
        <v>31</v>
      </c>
      <c r="C31" s="29" t="s">
        <v>97</v>
      </c>
      <c r="D31" s="35">
        <v>90000</v>
      </c>
      <c r="E31" s="35">
        <v>81000</v>
      </c>
      <c r="F31" s="35">
        <v>9000</v>
      </c>
      <c r="G31" s="35">
        <f>SUM(H31:I31)</f>
        <v>20000</v>
      </c>
      <c r="H31" s="35">
        <v>19000</v>
      </c>
      <c r="I31" s="35">
        <v>1000</v>
      </c>
      <c r="J31" s="35"/>
    </row>
    <row r="32" spans="1:10" s="28" customFormat="1" ht="19.5" customHeight="1">
      <c r="A32" s="29">
        <v>2</v>
      </c>
      <c r="B32" s="34" t="s">
        <v>32</v>
      </c>
      <c r="C32" s="29" t="s">
        <v>98</v>
      </c>
      <c r="D32" s="35">
        <v>31500</v>
      </c>
      <c r="E32" s="35">
        <v>28400</v>
      </c>
      <c r="F32" s="35">
        <v>3100</v>
      </c>
      <c r="G32" s="35">
        <f t="shared" ref="G32:G39" si="5">SUM(H32:I32)</f>
        <v>19797</v>
      </c>
      <c r="H32" s="35">
        <v>19500</v>
      </c>
      <c r="I32" s="35">
        <v>297</v>
      </c>
      <c r="J32" s="35">
        <v>500</v>
      </c>
    </row>
    <row r="33" spans="1:10" s="28" customFormat="1" ht="21" customHeight="1">
      <c r="A33" s="29">
        <v>3</v>
      </c>
      <c r="B33" s="34" t="s">
        <v>33</v>
      </c>
      <c r="C33" s="29" t="s">
        <v>96</v>
      </c>
      <c r="D33" s="35">
        <v>39985</v>
      </c>
      <c r="E33" s="35">
        <v>39985</v>
      </c>
      <c r="F33" s="35"/>
      <c r="G33" s="35">
        <f t="shared" si="5"/>
        <v>23000</v>
      </c>
      <c r="H33" s="35">
        <v>23000</v>
      </c>
      <c r="I33" s="35"/>
      <c r="J33" s="35"/>
    </row>
    <row r="34" spans="1:10" s="28" customFormat="1" ht="20.25" customHeight="1">
      <c r="A34" s="29">
        <v>4</v>
      </c>
      <c r="B34" s="34" t="s">
        <v>34</v>
      </c>
      <c r="C34" s="29" t="s">
        <v>0</v>
      </c>
      <c r="D34" s="35">
        <v>13580</v>
      </c>
      <c r="E34" s="35">
        <f>D34-F34</f>
        <v>12130</v>
      </c>
      <c r="F34" s="35">
        <v>1450</v>
      </c>
      <c r="G34" s="35">
        <f t="shared" si="5"/>
        <v>10451</v>
      </c>
      <c r="H34" s="35">
        <f>1796+8650</f>
        <v>10446</v>
      </c>
      <c r="I34" s="35">
        <v>5</v>
      </c>
      <c r="J34" s="35">
        <v>500</v>
      </c>
    </row>
    <row r="35" spans="1:10" s="28" customFormat="1" ht="20.25" customHeight="1">
      <c r="A35" s="29">
        <v>5</v>
      </c>
      <c r="B35" s="34" t="s">
        <v>35</v>
      </c>
      <c r="C35" s="29" t="s">
        <v>97</v>
      </c>
      <c r="D35" s="35">
        <v>150000</v>
      </c>
      <c r="E35" s="35">
        <v>135000</v>
      </c>
      <c r="F35" s="35">
        <v>15000</v>
      </c>
      <c r="G35" s="35">
        <f t="shared" si="5"/>
        <v>80900</v>
      </c>
      <c r="H35" s="35">
        <v>76900</v>
      </c>
      <c r="I35" s="35">
        <v>4000</v>
      </c>
      <c r="J35" s="35">
        <v>1000</v>
      </c>
    </row>
    <row r="36" spans="1:10" s="28" customFormat="1" ht="20.25" customHeight="1">
      <c r="A36" s="29">
        <v>6</v>
      </c>
      <c r="B36" s="34" t="s">
        <v>36</v>
      </c>
      <c r="C36" s="29" t="s">
        <v>100</v>
      </c>
      <c r="D36" s="35">
        <v>152000</v>
      </c>
      <c r="E36" s="35">
        <v>137000</v>
      </c>
      <c r="F36" s="35">
        <v>15000</v>
      </c>
      <c r="G36" s="35">
        <f t="shared" si="5"/>
        <v>36000</v>
      </c>
      <c r="H36" s="35">
        <v>34000</v>
      </c>
      <c r="I36" s="35">
        <v>2000</v>
      </c>
      <c r="J36" s="35">
        <v>1000</v>
      </c>
    </row>
    <row r="37" spans="1:10" s="28" customFormat="1" ht="18.75" customHeight="1">
      <c r="A37" s="29">
        <v>7</v>
      </c>
      <c r="B37" s="34" t="s">
        <v>37</v>
      </c>
      <c r="C37" s="29"/>
      <c r="D37" s="35">
        <v>90000</v>
      </c>
      <c r="E37" s="35">
        <v>90000</v>
      </c>
      <c r="F37" s="35"/>
      <c r="G37" s="35">
        <f t="shared" si="5"/>
        <v>21400</v>
      </c>
      <c r="H37" s="35">
        <v>21400</v>
      </c>
      <c r="I37" s="35"/>
      <c r="J37" s="35"/>
    </row>
    <row r="38" spans="1:10" s="28" customFormat="1" ht="17.100000000000001" customHeight="1">
      <c r="A38" s="29">
        <v>8</v>
      </c>
      <c r="B38" s="34" t="s">
        <v>42</v>
      </c>
      <c r="C38" s="29" t="s">
        <v>99</v>
      </c>
      <c r="D38" s="35">
        <v>70000</v>
      </c>
      <c r="E38" s="35">
        <v>56000</v>
      </c>
      <c r="F38" s="35">
        <v>14000</v>
      </c>
      <c r="G38" s="35">
        <f t="shared" si="5"/>
        <v>19600</v>
      </c>
      <c r="H38" s="35">
        <v>16600</v>
      </c>
      <c r="I38" s="35">
        <v>3000</v>
      </c>
      <c r="J38" s="35">
        <v>1000</v>
      </c>
    </row>
    <row r="39" spans="1:10" s="28" customFormat="1" ht="16.5" customHeight="1">
      <c r="A39" s="29">
        <v>9</v>
      </c>
      <c r="B39" s="34" t="s">
        <v>38</v>
      </c>
      <c r="C39" s="29" t="s">
        <v>55</v>
      </c>
      <c r="D39" s="35">
        <v>5189</v>
      </c>
      <c r="E39" s="35">
        <v>3520</v>
      </c>
      <c r="F39" s="35">
        <f>D39-E39</f>
        <v>1669</v>
      </c>
      <c r="G39" s="35">
        <f t="shared" si="5"/>
        <v>3337</v>
      </c>
      <c r="H39" s="35">
        <v>2337</v>
      </c>
      <c r="I39" s="35">
        <v>1000</v>
      </c>
      <c r="J39" s="35">
        <v>500</v>
      </c>
    </row>
    <row r="40" spans="1:10" s="28" customFormat="1" ht="18" customHeight="1">
      <c r="A40" s="29">
        <v>10</v>
      </c>
      <c r="B40" s="34" t="s">
        <v>88</v>
      </c>
      <c r="C40" s="29" t="s">
        <v>29</v>
      </c>
      <c r="D40" s="35">
        <v>5150</v>
      </c>
      <c r="E40" s="35">
        <v>3520</v>
      </c>
      <c r="F40" s="35">
        <f>D40-E40</f>
        <v>1630</v>
      </c>
      <c r="G40" s="35">
        <f>SUM(H40:I40)</f>
        <v>2600</v>
      </c>
      <c r="H40" s="35">
        <v>1600</v>
      </c>
      <c r="I40" s="35">
        <v>1000</v>
      </c>
      <c r="J40" s="35">
        <v>500</v>
      </c>
    </row>
    <row r="41" spans="1:10">
      <c r="A41" s="29"/>
      <c r="B41" s="34"/>
      <c r="C41" s="29"/>
      <c r="D41" s="35"/>
      <c r="E41" s="35"/>
      <c r="F41" s="35"/>
      <c r="G41" s="35"/>
      <c r="H41" s="35"/>
      <c r="I41" s="35"/>
      <c r="J41" s="35"/>
    </row>
  </sheetData>
  <mergeCells count="14">
    <mergeCell ref="G6:G7"/>
    <mergeCell ref="H6:I6"/>
    <mergeCell ref="A3:J3"/>
    <mergeCell ref="I4:J4"/>
    <mergeCell ref="I1:J1"/>
    <mergeCell ref="A2:J2"/>
    <mergeCell ref="A5:A7"/>
    <mergeCell ref="B5:B7"/>
    <mergeCell ref="C5:C7"/>
    <mergeCell ref="D5:F5"/>
    <mergeCell ref="G5:I5"/>
    <mergeCell ref="J5:J7"/>
    <mergeCell ref="D6:D7"/>
    <mergeCell ref="E6:F6"/>
  </mergeCells>
  <pageMargins left="0.31496062992125984" right="0.11811023622047245"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Danhmucdukien24</vt:lpstr>
      <vt:lpstr>chuyêntiep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minh duong</cp:lastModifiedBy>
  <cp:lastPrinted>2023-05-25T09:23:08Z</cp:lastPrinted>
  <dcterms:created xsi:type="dcterms:W3CDTF">2021-01-08T02:36:36Z</dcterms:created>
  <dcterms:modified xsi:type="dcterms:W3CDTF">2023-06-01T03:24:01Z</dcterms:modified>
</cp:coreProperties>
</file>